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\Desktop\ADEILA\ESTADOS FINANCIEROS FOTURMICH PENDIENTES 2020\"/>
    </mc:Choice>
  </mc:AlternateContent>
  <bookViews>
    <workbookView xWindow="0" yWindow="0" windowWidth="28800" windowHeight="12435"/>
  </bookViews>
  <sheets>
    <sheet name="ESTADO VAR HACIENDA PUBLICA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G37" i="1"/>
  <c r="F37" i="1"/>
  <c r="E37" i="1"/>
  <c r="D37" i="1"/>
  <c r="C37" i="1"/>
  <c r="G35" i="1"/>
  <c r="G34" i="1"/>
  <c r="G33" i="1"/>
  <c r="G32" i="1"/>
  <c r="E32" i="1"/>
  <c r="D32" i="1"/>
  <c r="E31" i="1"/>
  <c r="G31" i="1" s="1"/>
  <c r="F30" i="1"/>
  <c r="D30" i="1"/>
  <c r="C30" i="1"/>
  <c r="C28" i="1"/>
  <c r="G28" i="1" s="1"/>
  <c r="G25" i="1" s="1"/>
  <c r="G27" i="1"/>
  <c r="G26" i="1"/>
  <c r="F25" i="1"/>
  <c r="E25" i="1"/>
  <c r="D25" i="1"/>
  <c r="F23" i="1"/>
  <c r="F41" i="1" s="1"/>
  <c r="G21" i="1"/>
  <c r="G19" i="1" s="1"/>
  <c r="G20" i="1"/>
  <c r="F19" i="1"/>
  <c r="E19" i="1"/>
  <c r="D19" i="1"/>
  <c r="C19" i="1"/>
  <c r="D17" i="1"/>
  <c r="G17" i="1" s="1"/>
  <c r="D16" i="1"/>
  <c r="G16" i="1" s="1"/>
  <c r="D15" i="1"/>
  <c r="G15" i="1" s="1"/>
  <c r="D14" i="1"/>
  <c r="G14" i="1" s="1"/>
  <c r="E13" i="1"/>
  <c r="G13" i="1" s="1"/>
  <c r="F12" i="1"/>
  <c r="D12" i="1"/>
  <c r="D23" i="1" s="1"/>
  <c r="D41" i="1" s="1"/>
  <c r="C12" i="1"/>
  <c r="C10" i="1"/>
  <c r="G10" i="1" s="1"/>
  <c r="G7" i="1" s="1"/>
  <c r="G9" i="1"/>
  <c r="G8" i="1"/>
  <c r="F7" i="1"/>
  <c r="E7" i="1"/>
  <c r="D7" i="1"/>
  <c r="G30" i="1" l="1"/>
  <c r="G12" i="1"/>
  <c r="E12" i="1"/>
  <c r="E23" i="1" s="1"/>
  <c r="E30" i="1"/>
  <c r="C7" i="1"/>
  <c r="C23" i="1" s="1"/>
  <c r="C25" i="1"/>
  <c r="C41" i="1" l="1"/>
  <c r="G41" i="1" s="1"/>
  <c r="G23" i="1"/>
  <c r="E41" i="1"/>
  <c r="H41" i="1" l="1"/>
  <c r="H42" i="1" s="1"/>
</calcChain>
</file>

<file path=xl/sharedStrings.xml><?xml version="1.0" encoding="utf-8"?>
<sst xmlns="http://schemas.openxmlformats.org/spreadsheetml/2006/main" count="38" uniqueCount="28">
  <si>
    <t>Gobierno del Estado de Michoacán</t>
  </si>
  <si>
    <t>Fomento Turístico de Michoacán</t>
  </si>
  <si>
    <t>Estado de Variación en la Hacienda Pública</t>
  </si>
  <si>
    <t>De Diciembre 2019 a Diciembre 2020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</si>
  <si>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</si>
  <si>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</si>
  <si>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</si>
  <si>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</si>
  <si>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</si>
  <si>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</si>
  <si>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 / Patrimonio Contribuido Neto de 2019</t>
  </si>
  <si>
    <t>Aportaciones</t>
  </si>
  <si>
    <t>Donaciones de Capital</t>
  </si>
  <si>
    <t>Actualización de la Hacienda Pública/Patrimonio</t>
  </si>
  <si>
    <t>Hacienda Pública / Patrimonio Generado Neto de 2019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</si>
  <si>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</si>
  <si>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</si>
  <si>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</si>
  <si>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</si>
  <si>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</si>
  <si>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2019</t>
  </si>
  <si>
    <t>Resultado por Posición Monetaria</t>
  </si>
  <si>
    <t>Resultado por Tenencia de Activos no Monetarios</t>
  </si>
  <si>
    <t>Hacienda Pública / Patrimonio Neto Final de 2019</t>
  </si>
  <si>
    <t>Cambios en la Hacienda Pública / Patrimonio Contribuido Neto de 2020</t>
  </si>
  <si>
    <t>Variaciones de la Hacienda Pública / Patrimonio Generado Neto de 2020</t>
  </si>
  <si>
    <t>Cambios en el Exceso o Insuficiencia en la Actualización de la Hacienda Pública / Patrimonio Neto de 2020</t>
  </si>
  <si>
    <t>Hacienda Pública / Patrimonio Neto Final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</si>
</sst>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justify" vertical="center"/>
    </xf>
    <xf numFmtId="4" fontId="2" fillId="0" borderId="0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/>
    </xf>
    <xf numFmtId="4" fontId="5" fillId="0" borderId="0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justify" vertical="center" wrapText="1"/>
    </xf>
    <xf numFmtId="4" fontId="2" fillId="0" borderId="0" xfId="0" applyNumberFormat="1" applyFont="1" applyBorder="1" applyAlignment="1">
      <alignment horizontal="justify" vertical="center"/>
    </xf>
    <xf numFmtId="4" fontId="2" fillId="0" borderId="5" xfId="0" applyNumberFormat="1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2" fillId="0" borderId="4" xfId="0" applyFont="1" applyBorder="1" applyAlignment="1">
      <alignment horizontal="left" vertical="center"/>
    </xf>
    <xf numFmtId="4" fontId="5" fillId="3" borderId="0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/>
    </xf>
    <xf numFmtId="4" fontId="3" fillId="0" borderId="0" xfId="0" applyNumberFormat="1" applyFont="1"/>
    <xf numFmtId="0" fontId="2" fillId="0" borderId="6" xfId="0" applyFont="1" applyBorder="1" applyAlignment="1">
      <alignment horizontal="left" vertical="center"/>
    </xf>
    <xf numFmtId="4" fontId="2" fillId="0" borderId="7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43" fontId="3" fillId="0" borderId="0" xfId="1" applyFont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415636</xdr:colOff>
      <xdr:row>43</xdr:row>
      <xdr:rowOff>8659</xdr:rowOff>
    </xdr:from>
    <xdr:to>
      <xdr:col>5</xdr:col>
      <xdr:colOff>703117</xdr:colOff>
      <xdr:row>45</xdr:row>
      <xdr:rowOff>139411</xdr:rowOff>
    </xdr:to>
    <xdr:sp macro="" textlink="">
      <xdr:nvSpPr>
        <xdr:cNvPr id="2" name="CuadroTexto 1"/>
        <xdr:cNvSpPr txBox="1"/>
      </xdr:nvSpPr>
      <xdr:spPr>
        <a:xfrm>
          <a:off x="7311736" y="7828684"/>
          <a:ext cx="2211531" cy="6736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Edith Berenice Macías Mora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Directora General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es-MX" sz="1100"/>
        </a:p>
      </xdr:txBody>
    </xdr:sp>
    <xdr:clientData/>
  </xdr:twoCellAnchor>
  <xdr:twoCellAnchor>
    <xdr:from>
      <xdr:col>1</xdr:col>
      <xdr:colOff>1671205</xdr:colOff>
      <xdr:row>43</xdr:row>
      <xdr:rowOff>0</xdr:rowOff>
    </xdr:from>
    <xdr:to>
      <xdr:col>1</xdr:col>
      <xdr:colOff>3881005</xdr:colOff>
      <xdr:row>45</xdr:row>
      <xdr:rowOff>130752</xdr:rowOff>
    </xdr:to>
    <xdr:sp macro="" textlink="">
      <xdr:nvSpPr>
        <xdr:cNvPr id="3" name="CuadroTexto 2"/>
        <xdr:cNvSpPr txBox="1"/>
      </xdr:nvSpPr>
      <xdr:spPr>
        <a:xfrm>
          <a:off x="2071255" y="7820025"/>
          <a:ext cx="2209800" cy="6736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Viridiana</a:t>
          </a:r>
          <a:r>
            <a:rPr lang="es-MX" sz="1000" b="0" i="0" u="none" strike="noStrike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Gaona Hernandez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Delegada Administrativa</a:t>
          </a:r>
          <a:endParaRPr lang="es-MX" sz="10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1/Downloads/EDOS%20FINANCIEROS%20-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ACTIVIDADES"/>
      <sheetName val="ESTADO DE SITUACIÓN FINANCIERA"/>
      <sheetName val="ESTADO DE CAMBIOS SITUACIÓN"/>
      <sheetName val="ESTADO VAR HACIENDA PUBLICA"/>
      <sheetName val="ESTADO DE FLUJO DE EFECTIVO"/>
      <sheetName val="ESTADO ANALITICO DE ACTIVO "/>
      <sheetName val="ANALITICO DE LA DEUDA"/>
      <sheetName val="ANALITICO DE INGRESOS"/>
      <sheetName val="INGRESOS POR FUENTE"/>
      <sheetName val="CLASIF ECON INGRESOS"/>
      <sheetName val="PRESUPUESTO DE EGRESOS"/>
      <sheetName val="ESTADOS DE INFORMES PROGRAM"/>
      <sheetName val="INDICADORES DE POSTURA FISCAL"/>
      <sheetName val="INFORME DE PASIVOS CONTINGENTES"/>
      <sheetName val="INTERESES DE DEUDA"/>
      <sheetName val="RELACION DE CUENTAS BANCARIAS"/>
      <sheetName val="RELACION DE BIENES PATRIMONIO"/>
      <sheetName val="PRESUPUESTO DE EGRESOS II"/>
      <sheetName val="CLASIFICACION ECONÓMICA"/>
      <sheetName val="CLASIFICACION ADMINISTRATIVA"/>
      <sheetName val="CLASIFICACION ADMINISTRATIVA II"/>
      <sheetName val="CLASIFICACION ADMINISTRA III"/>
      <sheetName val="FINALIDAD Y FUNCIÓN"/>
      <sheetName val="ENDEUDAMIENTO NETO"/>
      <sheetName val="PROGRAMAS Y PROYECTOS"/>
      <sheetName val="Hoja1"/>
    </sheetNames>
    <sheetDataSet>
      <sheetData sheetId="0"/>
      <sheetData sheetId="1">
        <row r="36">
          <cell r="J36">
            <v>2469960.06</v>
          </cell>
        </row>
        <row r="39">
          <cell r="H39">
            <v>385703.11</v>
          </cell>
          <cell r="J39">
            <v>-253324.35</v>
          </cell>
        </row>
        <row r="40">
          <cell r="J40">
            <v>2635437.7000000002</v>
          </cell>
        </row>
        <row r="41">
          <cell r="J41">
            <v>45418562.719999999</v>
          </cell>
        </row>
        <row r="42">
          <cell r="J42">
            <v>0</v>
          </cell>
        </row>
        <row r="43">
          <cell r="J43">
            <v>0</v>
          </cell>
        </row>
        <row r="56">
          <cell r="L56">
            <v>-4063.8799999998882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J46"/>
  <sheetViews>
    <sheetView tabSelected="1" zoomScale="110" zoomScaleNormal="110" workbookViewId="0">
      <pane ySplit="5" topLeftCell="A15" activePane="bottomLeft" state="frozen"/>
      <selection activeCell="I58" sqref="I58"/>
      <selection pane="bottomLeft" activeCell="B3" sqref="B3:G3"/>
    </sheetView>
  </sheetViews>
  <sheetFormatPr baseColWidth="10" defaultRowHeight="12.75" x14ac:dyDescent="0.2"/>
  <cols>
    <col min="1" max="1" width="6" style="4" customWidth="1"/>
    <col min="2" max="2" width="83" style="4" customWidth="1"/>
    <col min="3" max="7" width="14.42578125" style="4" customWidth="1"/>
    <col min="8" max="8" width="14.42578125" style="4" hidden="1" customWidth="1"/>
    <col min="9" max="9" width="12.28515625" style="4" bestFit="1" customWidth="1"/>
    <col min="10" max="16384" width="11.42578125" style="4"/>
  </cols>
  <sheetData>
    <row r="1" spans="2:7" x14ac:dyDescent="0.2">
      <c r="B1" s="1" t="s">
        <v>0</v>
      </c>
      <c r="C1" s="2"/>
      <c r="D1" s="2"/>
      <c r="E1" s="2"/>
      <c r="F1" s="2"/>
      <c r="G1" s="3"/>
    </row>
    <row r="2" spans="2:7" x14ac:dyDescent="0.2">
      <c r="B2" s="5" t="s">
        <v>1</v>
      </c>
      <c r="C2" s="6"/>
      <c r="D2" s="6"/>
      <c r="E2" s="6"/>
      <c r="F2" s="6"/>
      <c r="G2" s="7"/>
    </row>
    <row r="3" spans="2:7" x14ac:dyDescent="0.2">
      <c r="B3" s="5" t="s">
        <v>2</v>
      </c>
      <c r="C3" s="6"/>
      <c r="D3" s="6"/>
      <c r="E3" s="6"/>
      <c r="F3" s="6"/>
      <c r="G3" s="7"/>
    </row>
    <row r="4" spans="2:7" ht="13.5" thickBot="1" x14ac:dyDescent="0.25">
      <c r="B4" s="8" t="s">
        <v>3</v>
      </c>
      <c r="C4" s="9"/>
      <c r="D4" s="9"/>
      <c r="E4" s="9"/>
      <c r="F4" s="9"/>
      <c r="G4" s="10"/>
    </row>
    <row r="5" spans="2:7" ht="72.75" thickBot="1" x14ac:dyDescent="0.25">
      <c r="B5" s="11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3" t="s">
        <v>9</v>
      </c>
    </row>
    <row r="6" spans="2:7" x14ac:dyDescent="0.2">
      <c r="B6" s="14"/>
      <c r="C6" s="15"/>
      <c r="D6" s="15"/>
      <c r="E6" s="15"/>
      <c r="F6" s="16"/>
      <c r="G6" s="17"/>
    </row>
    <row r="7" spans="2:7" x14ac:dyDescent="0.2">
      <c r="B7" s="14" t="s">
        <v>10</v>
      </c>
      <c r="C7" s="15">
        <f>+C10+C9+C8</f>
        <v>2469960.06</v>
      </c>
      <c r="D7" s="15">
        <f t="shared" ref="D7:G7" si="0">+D10+D9+D8</f>
        <v>0</v>
      </c>
      <c r="E7" s="15">
        <f t="shared" si="0"/>
        <v>0</v>
      </c>
      <c r="F7" s="15">
        <f t="shared" si="0"/>
        <v>0</v>
      </c>
      <c r="G7" s="18">
        <f t="shared" si="0"/>
        <v>2469960.06</v>
      </c>
    </row>
    <row r="8" spans="2:7" x14ac:dyDescent="0.2">
      <c r="B8" s="19" t="s">
        <v>11</v>
      </c>
      <c r="C8" s="20">
        <v>0</v>
      </c>
      <c r="D8" s="20">
        <v>0</v>
      </c>
      <c r="E8" s="20">
        <v>0</v>
      </c>
      <c r="F8" s="21">
        <v>0</v>
      </c>
      <c r="G8" s="22">
        <f>SUM(C8:F8)</f>
        <v>0</v>
      </c>
    </row>
    <row r="9" spans="2:7" x14ac:dyDescent="0.2">
      <c r="B9" s="19" t="s">
        <v>12</v>
      </c>
      <c r="C9" s="20">
        <v>0</v>
      </c>
      <c r="D9" s="20">
        <v>0</v>
      </c>
      <c r="E9" s="20">
        <v>0</v>
      </c>
      <c r="F9" s="21">
        <v>0</v>
      </c>
      <c r="G9" s="22">
        <f t="shared" ref="G9:G10" si="1">SUM(C9:F9)</f>
        <v>0</v>
      </c>
    </row>
    <row r="10" spans="2:7" x14ac:dyDescent="0.2">
      <c r="B10" s="19" t="s">
        <v>13</v>
      </c>
      <c r="C10" s="20">
        <f>'[1]ESTADO DE SITUACIÓN FINANCIERA'!J36</f>
        <v>2469960.06</v>
      </c>
      <c r="D10" s="20">
        <v>0</v>
      </c>
      <c r="E10" s="20">
        <v>0</v>
      </c>
      <c r="F10" s="21">
        <v>0</v>
      </c>
      <c r="G10" s="22">
        <f t="shared" si="1"/>
        <v>2469960.06</v>
      </c>
    </row>
    <row r="11" spans="2:7" x14ac:dyDescent="0.2">
      <c r="B11" s="14"/>
      <c r="C11" s="23"/>
      <c r="D11" s="23"/>
      <c r="E11" s="23"/>
      <c r="F11" s="24"/>
      <c r="G11" s="25"/>
    </row>
    <row r="12" spans="2:7" x14ac:dyDescent="0.2">
      <c r="B12" s="14" t="s">
        <v>14</v>
      </c>
      <c r="C12" s="15">
        <f>+C17+C16+C15+C14+C13</f>
        <v>0</v>
      </c>
      <c r="D12" s="15">
        <f t="shared" ref="D12:G12" si="2">+D17+D16+D15+D14+D13</f>
        <v>48054000.420000002</v>
      </c>
      <c r="E12" s="15">
        <f t="shared" si="2"/>
        <v>-253324.35</v>
      </c>
      <c r="F12" s="15">
        <f t="shared" si="2"/>
        <v>0</v>
      </c>
      <c r="G12" s="18">
        <f t="shared" si="2"/>
        <v>47800676.07</v>
      </c>
    </row>
    <row r="13" spans="2:7" x14ac:dyDescent="0.2">
      <c r="B13" s="19" t="s">
        <v>15</v>
      </c>
      <c r="C13" s="20">
        <v>0</v>
      </c>
      <c r="D13" s="20">
        <v>0</v>
      </c>
      <c r="E13" s="20">
        <f>'[1]ESTADO DE SITUACIÓN FINANCIERA'!J39</f>
        <v>-253324.35</v>
      </c>
      <c r="F13" s="21">
        <v>0</v>
      </c>
      <c r="G13" s="22">
        <f>SUM(C13:F13)</f>
        <v>-253324.35</v>
      </c>
    </row>
    <row r="14" spans="2:7" x14ac:dyDescent="0.2">
      <c r="B14" s="19" t="s">
        <v>16</v>
      </c>
      <c r="C14" s="20">
        <v>0</v>
      </c>
      <c r="D14" s="20">
        <f>'[1]ESTADO DE SITUACIÓN FINANCIERA'!J40</f>
        <v>2635437.7000000002</v>
      </c>
      <c r="E14" s="20">
        <v>0</v>
      </c>
      <c r="F14" s="21">
        <v>0</v>
      </c>
      <c r="G14" s="22">
        <f>SUM(C14:F14)</f>
        <v>2635437.7000000002</v>
      </c>
    </row>
    <row r="15" spans="2:7" x14ac:dyDescent="0.2">
      <c r="B15" s="19" t="s">
        <v>17</v>
      </c>
      <c r="C15" s="20">
        <v>0</v>
      </c>
      <c r="D15" s="20">
        <f>'[1]ESTADO DE SITUACIÓN FINANCIERA'!J41</f>
        <v>45418562.719999999</v>
      </c>
      <c r="E15" s="20">
        <v>0</v>
      </c>
      <c r="F15" s="21">
        <v>0</v>
      </c>
      <c r="G15" s="22">
        <f>SUM(C15:F15)</f>
        <v>45418562.719999999</v>
      </c>
    </row>
    <row r="16" spans="2:7" x14ac:dyDescent="0.2">
      <c r="B16" s="19" t="s">
        <v>18</v>
      </c>
      <c r="C16" s="20">
        <v>0</v>
      </c>
      <c r="D16" s="20">
        <f>'[1]ESTADO DE SITUACIÓN FINANCIERA'!J42</f>
        <v>0</v>
      </c>
      <c r="E16" s="20">
        <v>0</v>
      </c>
      <c r="F16" s="21">
        <v>0</v>
      </c>
      <c r="G16" s="22">
        <f>SUM(C16:F16)</f>
        <v>0</v>
      </c>
    </row>
    <row r="17" spans="2:7" x14ac:dyDescent="0.2">
      <c r="B17" s="19" t="s">
        <v>19</v>
      </c>
      <c r="C17" s="20">
        <v>0</v>
      </c>
      <c r="D17" s="20">
        <f>'[1]ESTADO DE SITUACIÓN FINANCIERA'!J43</f>
        <v>0</v>
      </c>
      <c r="E17" s="20">
        <v>0</v>
      </c>
      <c r="F17" s="21">
        <v>0</v>
      </c>
      <c r="G17" s="22">
        <f>SUM(C17:F17)</f>
        <v>0</v>
      </c>
    </row>
    <row r="18" spans="2:7" x14ac:dyDescent="0.2">
      <c r="B18" s="14"/>
      <c r="C18" s="23"/>
      <c r="D18" s="23"/>
      <c r="E18" s="23"/>
      <c r="F18" s="24"/>
      <c r="G18" s="25"/>
    </row>
    <row r="19" spans="2:7" x14ac:dyDescent="0.2">
      <c r="B19" s="26" t="s">
        <v>20</v>
      </c>
      <c r="C19" s="15">
        <f>+C21+C20</f>
        <v>0</v>
      </c>
      <c r="D19" s="15">
        <f t="shared" ref="D19:G19" si="3">+D21+D20</f>
        <v>0</v>
      </c>
      <c r="E19" s="15">
        <f t="shared" si="3"/>
        <v>0</v>
      </c>
      <c r="F19" s="15">
        <f t="shared" si="3"/>
        <v>0</v>
      </c>
      <c r="G19" s="18">
        <f t="shared" si="3"/>
        <v>0</v>
      </c>
    </row>
    <row r="20" spans="2:7" x14ac:dyDescent="0.2">
      <c r="B20" s="19" t="s">
        <v>21</v>
      </c>
      <c r="C20" s="20">
        <v>0</v>
      </c>
      <c r="D20" s="20">
        <v>0</v>
      </c>
      <c r="E20" s="20">
        <v>0</v>
      </c>
      <c r="F20" s="21">
        <v>0</v>
      </c>
      <c r="G20" s="22">
        <f>SUM(C20:F20)</f>
        <v>0</v>
      </c>
    </row>
    <row r="21" spans="2:7" x14ac:dyDescent="0.2">
      <c r="B21" s="19" t="s">
        <v>22</v>
      </c>
      <c r="C21" s="20">
        <v>0</v>
      </c>
      <c r="D21" s="20">
        <v>0</v>
      </c>
      <c r="E21" s="20">
        <v>0</v>
      </c>
      <c r="F21" s="21">
        <v>0</v>
      </c>
      <c r="G21" s="22">
        <f>SUM(C21:F21)</f>
        <v>0</v>
      </c>
    </row>
    <row r="22" spans="2:7" x14ac:dyDescent="0.2">
      <c r="B22" s="14"/>
      <c r="C22" s="23"/>
      <c r="D22" s="23"/>
      <c r="E22" s="23"/>
      <c r="F22" s="24"/>
      <c r="G22" s="25"/>
    </row>
    <row r="23" spans="2:7" x14ac:dyDescent="0.2">
      <c r="B23" s="27" t="s">
        <v>23</v>
      </c>
      <c r="C23" s="15">
        <f>+C7</f>
        <v>2469960.06</v>
      </c>
      <c r="D23" s="15">
        <f>+D12</f>
        <v>48054000.420000002</v>
      </c>
      <c r="E23" s="15">
        <f>+E12</f>
        <v>-253324.35</v>
      </c>
      <c r="F23" s="16">
        <f>+F19</f>
        <v>0</v>
      </c>
      <c r="G23" s="17">
        <f>+C23+D23+E23+F23</f>
        <v>50270636.130000003</v>
      </c>
    </row>
    <row r="24" spans="2:7" x14ac:dyDescent="0.2">
      <c r="B24" s="14"/>
      <c r="C24" s="23"/>
      <c r="D24" s="23"/>
      <c r="E24" s="23"/>
      <c r="F24" s="24"/>
      <c r="G24" s="25"/>
    </row>
    <row r="25" spans="2:7" x14ac:dyDescent="0.2">
      <c r="B25" s="14" t="s">
        <v>24</v>
      </c>
      <c r="C25" s="15">
        <f>+C28+C27+C26</f>
        <v>-4063.8799999998882</v>
      </c>
      <c r="D25" s="15">
        <f t="shared" ref="D25:G25" si="4">+D28+D27+D26</f>
        <v>0</v>
      </c>
      <c r="E25" s="15">
        <f t="shared" si="4"/>
        <v>0</v>
      </c>
      <c r="F25" s="15">
        <f t="shared" si="4"/>
        <v>0</v>
      </c>
      <c r="G25" s="18">
        <f t="shared" si="4"/>
        <v>-4063.8799999998882</v>
      </c>
    </row>
    <row r="26" spans="2:7" x14ac:dyDescent="0.2">
      <c r="B26" s="19" t="s">
        <v>11</v>
      </c>
      <c r="C26" s="20">
        <v>0</v>
      </c>
      <c r="D26" s="20">
        <v>0</v>
      </c>
      <c r="E26" s="20">
        <v>0</v>
      </c>
      <c r="F26" s="21">
        <v>0</v>
      </c>
      <c r="G26" s="22">
        <f>SUM(C26:F26)</f>
        <v>0</v>
      </c>
    </row>
    <row r="27" spans="2:7" x14ac:dyDescent="0.2">
      <c r="B27" s="19" t="s">
        <v>12</v>
      </c>
      <c r="C27" s="20">
        <v>0</v>
      </c>
      <c r="D27" s="20">
        <v>0</v>
      </c>
      <c r="E27" s="20">
        <v>0</v>
      </c>
      <c r="F27" s="21">
        <v>0</v>
      </c>
      <c r="G27" s="22">
        <f>SUM(C27:F27)</f>
        <v>0</v>
      </c>
    </row>
    <row r="28" spans="2:7" x14ac:dyDescent="0.2">
      <c r="B28" s="19" t="s">
        <v>13</v>
      </c>
      <c r="C28" s="28">
        <f>+'[1]ESTADO DE SITUACIÓN FINANCIERA'!L56</f>
        <v>-4063.8799999998882</v>
      </c>
      <c r="D28" s="20">
        <v>0</v>
      </c>
      <c r="E28" s="20">
        <v>0</v>
      </c>
      <c r="F28" s="21">
        <v>0</v>
      </c>
      <c r="G28" s="22">
        <f>SUM(C28:F28)</f>
        <v>-4063.8799999998882</v>
      </c>
    </row>
    <row r="29" spans="2:7" x14ac:dyDescent="0.2">
      <c r="B29" s="14"/>
      <c r="C29" s="23"/>
      <c r="D29" s="23"/>
      <c r="E29" s="23"/>
      <c r="F29" s="24"/>
      <c r="G29" s="25"/>
    </row>
    <row r="30" spans="2:7" x14ac:dyDescent="0.2">
      <c r="B30" s="14" t="s">
        <v>25</v>
      </c>
      <c r="C30" s="15">
        <f>+C35+C34+C33+C32+C31</f>
        <v>0</v>
      </c>
      <c r="D30" s="15">
        <f t="shared" ref="D30:G30" si="5">+D35+D34+D33+D32+D31</f>
        <v>-531853.17000000039</v>
      </c>
      <c r="E30" s="15">
        <f t="shared" si="5"/>
        <v>639027.46</v>
      </c>
      <c r="F30" s="15">
        <f t="shared" si="5"/>
        <v>0</v>
      </c>
      <c r="G30" s="18">
        <f t="shared" si="5"/>
        <v>107174.28999999957</v>
      </c>
    </row>
    <row r="31" spans="2:7" x14ac:dyDescent="0.2">
      <c r="B31" s="19" t="s">
        <v>15</v>
      </c>
      <c r="C31" s="20">
        <v>0</v>
      </c>
      <c r="D31" s="20">
        <v>0</v>
      </c>
      <c r="E31" s="20">
        <f>'[1]ESTADO DE SITUACIÓN FINANCIERA'!H39</f>
        <v>385703.11</v>
      </c>
      <c r="F31" s="21">
        <v>0</v>
      </c>
      <c r="G31" s="22">
        <f>SUM(C31:F31)</f>
        <v>385703.11</v>
      </c>
    </row>
    <row r="32" spans="2:7" ht="16.5" customHeight="1" x14ac:dyDescent="0.2">
      <c r="B32" s="19" t="s">
        <v>16</v>
      </c>
      <c r="C32" s="20">
        <v>0</v>
      </c>
      <c r="D32" s="20">
        <f>2103584.53-2635437.7</f>
        <v>-531853.17000000039</v>
      </c>
      <c r="E32" s="20">
        <f>-('[1]ESTADO DE SITUACIÓN FINANCIERA'!J39)</f>
        <v>253324.35</v>
      </c>
      <c r="F32" s="21">
        <v>0</v>
      </c>
      <c r="G32" s="22">
        <f>SUM(C32:F32)</f>
        <v>-278528.82000000041</v>
      </c>
    </row>
    <row r="33" spans="2:10" x14ac:dyDescent="0.2">
      <c r="B33" s="19" t="s">
        <v>17</v>
      </c>
      <c r="C33" s="20">
        <v>0</v>
      </c>
      <c r="D33" s="20">
        <v>0</v>
      </c>
      <c r="E33" s="20">
        <v>0</v>
      </c>
      <c r="F33" s="21">
        <v>0</v>
      </c>
      <c r="G33" s="22">
        <f>SUM(C33:F33)</f>
        <v>0</v>
      </c>
    </row>
    <row r="34" spans="2:10" x14ac:dyDescent="0.2">
      <c r="B34" s="19" t="s">
        <v>18</v>
      </c>
      <c r="C34" s="20">
        <v>0</v>
      </c>
      <c r="D34" s="20">
        <v>0</v>
      </c>
      <c r="E34" s="20">
        <v>0</v>
      </c>
      <c r="F34" s="21">
        <v>0</v>
      </c>
      <c r="G34" s="22">
        <f>SUM(C34:F34)</f>
        <v>0</v>
      </c>
    </row>
    <row r="35" spans="2:10" x14ac:dyDescent="0.2">
      <c r="B35" s="19" t="s">
        <v>19</v>
      </c>
      <c r="C35" s="20">
        <v>0</v>
      </c>
      <c r="D35" s="20">
        <v>0</v>
      </c>
      <c r="E35" s="20">
        <v>0</v>
      </c>
      <c r="F35" s="21">
        <v>0</v>
      </c>
      <c r="G35" s="22">
        <f>SUM(C35:F35)</f>
        <v>0</v>
      </c>
    </row>
    <row r="36" spans="2:10" x14ac:dyDescent="0.2">
      <c r="B36" s="14"/>
      <c r="C36" s="23"/>
      <c r="D36" s="23"/>
      <c r="E36" s="23"/>
      <c r="F36" s="24"/>
      <c r="G36" s="25"/>
    </row>
    <row r="37" spans="2:10" x14ac:dyDescent="0.2">
      <c r="B37" s="29" t="s">
        <v>26</v>
      </c>
      <c r="C37" s="15">
        <f>+C39+C38</f>
        <v>0</v>
      </c>
      <c r="D37" s="15">
        <f t="shared" ref="D37:G37" si="6">+D39+D38</f>
        <v>0</v>
      </c>
      <c r="E37" s="15">
        <f t="shared" si="6"/>
        <v>0</v>
      </c>
      <c r="F37" s="15">
        <f t="shared" si="6"/>
        <v>0</v>
      </c>
      <c r="G37" s="18">
        <f t="shared" si="6"/>
        <v>0</v>
      </c>
    </row>
    <row r="38" spans="2:10" x14ac:dyDescent="0.2">
      <c r="B38" s="19" t="s">
        <v>21</v>
      </c>
      <c r="C38" s="20">
        <v>0</v>
      </c>
      <c r="D38" s="20">
        <v>0</v>
      </c>
      <c r="E38" s="20">
        <v>0</v>
      </c>
      <c r="F38" s="21">
        <v>0</v>
      </c>
      <c r="G38" s="22">
        <f>SUM(C38:F38)</f>
        <v>0</v>
      </c>
      <c r="H38" s="30"/>
    </row>
    <row r="39" spans="2:10" x14ac:dyDescent="0.2">
      <c r="B39" s="19" t="s">
        <v>22</v>
      </c>
      <c r="C39" s="20">
        <v>0</v>
      </c>
      <c r="D39" s="20">
        <v>0</v>
      </c>
      <c r="E39" s="20">
        <v>0</v>
      </c>
      <c r="F39" s="21">
        <v>0</v>
      </c>
      <c r="G39" s="22">
        <f>SUM(C39:F39)</f>
        <v>0</v>
      </c>
    </row>
    <row r="40" spans="2:10" x14ac:dyDescent="0.2">
      <c r="B40" s="14"/>
      <c r="C40" s="23"/>
      <c r="D40" s="23"/>
      <c r="E40" s="23"/>
      <c r="F40" s="24"/>
      <c r="G40" s="25"/>
    </row>
    <row r="41" spans="2:10" ht="13.5" thickBot="1" x14ac:dyDescent="0.25">
      <c r="B41" s="31" t="s">
        <v>27</v>
      </c>
      <c r="C41" s="32">
        <f>+C23+C25</f>
        <v>2465896.1800000002</v>
      </c>
      <c r="D41" s="33">
        <f>+D23+D30</f>
        <v>47522147.25</v>
      </c>
      <c r="E41" s="32">
        <f>+E23+E30</f>
        <v>385703.11</v>
      </c>
      <c r="F41" s="34">
        <f>+F23+F37</f>
        <v>0</v>
      </c>
      <c r="G41" s="35">
        <f>SUM(C41:F41)</f>
        <v>50373746.539999999</v>
      </c>
      <c r="H41" s="30">
        <f>+G41-50373746.54</f>
        <v>0</v>
      </c>
      <c r="I41" s="30"/>
      <c r="J41" s="30"/>
    </row>
    <row r="42" spans="2:10" x14ac:dyDescent="0.2">
      <c r="B42" s="36"/>
      <c r="C42" s="36"/>
      <c r="D42" s="36"/>
      <c r="E42" s="36"/>
      <c r="F42" s="36"/>
      <c r="G42" s="36"/>
      <c r="H42" s="37">
        <f>+G41-H41</f>
        <v>50373746.539999999</v>
      </c>
      <c r="I42" s="30"/>
    </row>
    <row r="43" spans="2:10" ht="15" customHeight="1" x14ac:dyDescent="0.2">
      <c r="B43" s="38"/>
      <c r="C43" s="38"/>
      <c r="D43" s="38"/>
      <c r="E43" s="38"/>
      <c r="F43" s="38"/>
      <c r="G43" s="38"/>
      <c r="H43" s="30"/>
    </row>
    <row r="44" spans="2:10" ht="30" customHeight="1" x14ac:dyDescent="0.2">
      <c r="E44" s="30"/>
      <c r="F44" s="30"/>
    </row>
    <row r="45" spans="2:10" x14ac:dyDescent="0.2">
      <c r="B45" s="39"/>
      <c r="C45" s="39"/>
      <c r="D45" s="39"/>
      <c r="E45" s="39"/>
      <c r="G45" s="30"/>
    </row>
    <row r="46" spans="2:10" x14ac:dyDescent="0.2">
      <c r="B46" s="39"/>
      <c r="C46" s="39"/>
      <c r="D46" s="39"/>
      <c r="E46" s="39"/>
    </row>
  </sheetData>
  <mergeCells count="5">
    <mergeCell ref="B1:G1"/>
    <mergeCell ref="B2:G2"/>
    <mergeCell ref="B3:G3"/>
    <mergeCell ref="B4:G4"/>
    <mergeCell ref="B42:G4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&amp;C&amp;"Arial,Normal"&amp;10"Bajo protesta de decir verdad declaramos que los Estados Financieros y sus notas, son razonablemente correctos y son responsabilidad del emisor"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VAR HACIENDA PUBLICA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Pc1</cp:lastModifiedBy>
  <dcterms:created xsi:type="dcterms:W3CDTF">2021-04-14T20:40:45Z</dcterms:created>
  <dcterms:modified xsi:type="dcterms:W3CDTF">2021-04-14T20:40:57Z</dcterms:modified>
</cp:coreProperties>
</file>